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T:\3. DEPRO\18. TRANSFERÊNCIAS ESPECIAIS\1. FEDERAIS\"/>
    </mc:Choice>
  </mc:AlternateContent>
  <xr:revisionPtr revIDLastSave="0" documentId="13_ncr:1_{413FF7D9-1FAE-4B0E-A3FB-2E4669CE1F21}" xr6:coauthVersionLast="47" xr6:coauthVersionMax="47" xr10:uidLastSave="{00000000-0000-0000-0000-000000000000}"/>
  <bookViews>
    <workbookView xWindow="-120" yWindow="-120" windowWidth="29040" windowHeight="15720" xr2:uid="{6A39CC32-62BF-483D-8EF0-C5A7E41B0419}"/>
  </bookViews>
  <sheets>
    <sheet name="TRANSF ESP 2021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2" l="1"/>
  <c r="D77" i="2"/>
  <c r="D70" i="2"/>
  <c r="D67" i="2"/>
  <c r="D66" i="2" s="1"/>
  <c r="D64" i="2"/>
  <c r="D63" i="2" s="1"/>
  <c r="D61" i="2"/>
  <c r="D60" i="2" s="1"/>
  <c r="D54" i="2"/>
  <c r="D53" i="2" s="1"/>
  <c r="D51" i="2"/>
  <c r="D23" i="2"/>
  <c r="D22" i="2" s="1"/>
  <c r="D19" i="2"/>
  <c r="D18" i="2" s="1"/>
  <c r="E10" i="2"/>
  <c r="D10" i="2"/>
  <c r="D9" i="2" s="1"/>
  <c r="D6" i="2"/>
  <c r="D5" i="2" s="1"/>
  <c r="F70" i="2" l="1"/>
  <c r="E70" i="2"/>
  <c r="F74" i="2" l="1"/>
  <c r="F69" i="2" s="1"/>
  <c r="E74" i="2"/>
  <c r="E69" i="2" s="1"/>
  <c r="D74" i="2"/>
  <c r="D69" i="2" s="1"/>
  <c r="F51" i="2"/>
  <c r="E51" i="2"/>
  <c r="F23" i="2"/>
  <c r="F22" i="2" s="1"/>
  <c r="E23" i="2"/>
  <c r="E22" i="2" s="1"/>
  <c r="F19" i="2"/>
  <c r="E19" i="2"/>
  <c r="F77" i="2" l="1"/>
  <c r="F76" i="2" s="1"/>
  <c r="E77" i="2"/>
  <c r="E76" i="2" s="1"/>
  <c r="D76" i="2"/>
  <c r="D80" i="2" s="1"/>
  <c r="F67" i="2"/>
  <c r="F66" i="2" s="1"/>
  <c r="E67" i="2"/>
  <c r="E66" i="2" s="1"/>
  <c r="F61" i="2"/>
  <c r="F60" i="2" s="1"/>
  <c r="E61" i="2"/>
  <c r="E60" i="2" s="1"/>
  <c r="F54" i="2"/>
  <c r="F53" i="2" s="1"/>
  <c r="E54" i="2"/>
  <c r="E53" i="2" s="1"/>
  <c r="F10" i="2"/>
  <c r="F9" i="2" s="1"/>
  <c r="E9" i="2"/>
  <c r="E6" i="2"/>
  <c r="F7" i="2"/>
  <c r="F6" i="2" s="1"/>
  <c r="F64" i="2"/>
  <c r="F63" i="2" s="1"/>
  <c r="E64" i="2"/>
  <c r="E63" i="2" s="1"/>
  <c r="F5" i="2" l="1"/>
  <c r="E5" i="2"/>
  <c r="F18" i="2"/>
  <c r="E18" i="2"/>
  <c r="E80" i="2" l="1"/>
  <c r="F80" i="2"/>
</calcChain>
</file>

<file path=xl/sharedStrings.xml><?xml version="1.0" encoding="utf-8"?>
<sst xmlns="http://schemas.openxmlformats.org/spreadsheetml/2006/main" count="95" uniqueCount="86">
  <si>
    <t>18101 - Secretaria Municipal de Educação</t>
  </si>
  <si>
    <t>37101 - Secretaria Municipal da Mulher, Assistência Social e Cidadania</t>
  </si>
  <si>
    <t>41101 - Secretaria Municipal de Agricultura, Abastecimento, Centro e Comércio Informal</t>
  </si>
  <si>
    <t>Total Geral</t>
  </si>
  <si>
    <t>52301 - Fundação de Apoio ao Idoso Doutor Thomas</t>
  </si>
  <si>
    <t>OBJETO</t>
  </si>
  <si>
    <t>Reforma da Feira Municipal Carneiro da Mota</t>
  </si>
  <si>
    <t>Investimento</t>
  </si>
  <si>
    <t>270101 - Secretaria Municipal de Infraestrutura</t>
  </si>
  <si>
    <t>620301 - Fundação Municipal de Cultura, Turismo e Eventos</t>
  </si>
  <si>
    <t>2022NE00441 - CENTRO DE REFERENCIA DE AMPARO A MULHER MAE CELIA COLARES</t>
  </si>
  <si>
    <t>2022NE00443 - INSTITUTO DE ASSISTENCIA SOCIAL, SAUDE E EDUCACAO-IASSE</t>
  </si>
  <si>
    <t>2022NE01198 - A P SARUBBI -ME</t>
  </si>
  <si>
    <t>2022NE01200 - V N COMERCIO VAREJISTA DE EQUIPAMENTOS DE INFORMATICA LTDA-EPP</t>
  </si>
  <si>
    <t>2022NE01201 - SEMPER VINCIT SERVIÇOS DE TECNOLOGIA DA INFORMAÇÃO LTDA</t>
  </si>
  <si>
    <t>2022NE01206 - MOVENORTE COMÉRCIO E REPRESENTAÇÕES LTDA</t>
  </si>
  <si>
    <t>2022NE01207 - MOVENORTE COMÉRCIO E REPRESENTAÇÕES LTDA</t>
  </si>
  <si>
    <t>2022NE01208 - ANDRE DE VASCONCELOS GITIRANA - D B INFORMATICA</t>
  </si>
  <si>
    <t>2022NE01210 - AMARILDO DOS S FIGUEIREDO EIRELI</t>
  </si>
  <si>
    <t>2022NE01211 - E T C P MONTEIRO-EPP</t>
  </si>
  <si>
    <t>2022NE01257 - MALIBU PURIFICADORES COMERCIO DE EQUIPAMENTOS DE USO PESSOAL E DOMESTICO EIRELI</t>
  </si>
  <si>
    <t>2022NE01393 - V N COMERCIO VAREJISTA DE EQUIPAMENTOS DE INFORMATICA LTDA-EPP</t>
  </si>
  <si>
    <t>2022NE01412 - WN COMERCIO ODONTO CIRURGICO LTDA-EPP</t>
  </si>
  <si>
    <t>2022NE00124 - TECNOARTE DA AMAZONIA CONSTRUCAO CIVIL LTDA</t>
  </si>
  <si>
    <t>2022NE00373 - TECNOARTE DA AMAZONIA CONSTRUCAO CIVIL LTDA</t>
  </si>
  <si>
    <t>2023NE00231 - H L GALVAO EIRELI</t>
  </si>
  <si>
    <t>2023NE00505 - MPAS LTDA</t>
  </si>
  <si>
    <t>2023NE01031 - MOVENORTE COMÉRCIO E REPRESENTAÇÕES LTDA</t>
  </si>
  <si>
    <t>2023NE00440 - VG COMERCIO ATACADISTA DE MAQUINAS E EQUIPAMENTOS LTDA</t>
  </si>
  <si>
    <t>2023NE00797 - VG COMERCIO ATACADISTA DE MAQUINAS E EQUIPAMENTOS LTDA</t>
  </si>
  <si>
    <t>2023NE00897 - ETCP LTDA</t>
  </si>
  <si>
    <t>2023NE00504 - MPAS LTDA</t>
  </si>
  <si>
    <t>2023NE00499 - MPAS LTDA</t>
  </si>
  <si>
    <t>2023NE01055 - GEISA GOMES DA SILVA</t>
  </si>
  <si>
    <t>2023NE00500 - MPAS LTDA</t>
  </si>
  <si>
    <t>2023NE00947 - ANDRE DE VASCONCELOS GITIRANA - D B INFORMATICA</t>
  </si>
  <si>
    <t>2023NE00562 - ANDRE DE VASCONCELOS GITIRANA - D B INFORMATICA</t>
  </si>
  <si>
    <t>2023NE00503 - MPAS LTDA</t>
  </si>
  <si>
    <t>2023NE00502 - MPAS LTDA</t>
  </si>
  <si>
    <t>2023NE00943 - V R P DE OLIVEIRA COMERCIO E REPRESENTAÇÃO DE EQUIPAMENTOS MÉDICO-HOSPITALARES LTDA</t>
  </si>
  <si>
    <t>2023NE00501 - MPAS LTDA</t>
  </si>
  <si>
    <t>2023NE04340 - RL INFORMATICA LTDA</t>
  </si>
  <si>
    <t>2023NE03696 - ANDRE DE VASCONCELOS GITIRANA - D B INFORMATICA</t>
  </si>
  <si>
    <t>2023NE02613 - ETCP LTDA</t>
  </si>
  <si>
    <t>2023NE02083 - A P SARUBBI -ME</t>
  </si>
  <si>
    <t>2023NE03391 - HEXIUM IMPORTADORA E EXPORTADORA LTDA</t>
  </si>
  <si>
    <t>2023NE03697 - ANDRE DE VASCONCELOS GITIRANA - D B INFORMATICA</t>
  </si>
  <si>
    <t>2023NE04601 - OBRA SOCIAL NOSSA SENHORA DA GLORIA - FAZENDA DA ESPERANÇA</t>
  </si>
  <si>
    <t>2023NE01159 - ASSOCIAÇÃO DE APOIO LAR DE VITORIAS</t>
  </si>
  <si>
    <t>2023NE00566 - EFIRE MANUTENÇÃO DE EQUIPAMENTOS CONTRA INCENDIO LTDA</t>
  </si>
  <si>
    <t>2024NE05488 - V N DISTRIBUIDORA DE ELETRODOMESTICOS LTDA</t>
  </si>
  <si>
    <t>2024NE04963 - MICROTECNICA INFORMATICA LTDA</t>
  </si>
  <si>
    <t>2024NE04836 - ISALTEC COM. DE INSTRUMENTOS DE MEDIÇÃO LTDA-ME</t>
  </si>
  <si>
    <t>2024NE04248 - MOVENORTE COMÉRCIO E REPRESENTAÇÕES LTDA</t>
  </si>
  <si>
    <t>2024NE04391 - G P COMERCIO E SERVIÇOS LTDA</t>
  </si>
  <si>
    <t>2024NE04263 - V R P DE OLIVEIRA COMERCIO E REPRESENTAÇÃO DE EQUIPAMENTOS MÉDICO-HOSPITALARES LTDA</t>
  </si>
  <si>
    <t>Emenda n. 202139260004 - Transferência Especial (Alberto Neto)</t>
  </si>
  <si>
    <t>Emenda n. 202241090003 - Transferência Especial (José Ricardo)</t>
  </si>
  <si>
    <t>Emenda n. 202241090002 - Transferência Especial (José Ricardo)</t>
  </si>
  <si>
    <t>Nº EMENDA / UNIDADE ORÇAMENTÁRIA / NOTA DE EMPENHO / CREDOR</t>
  </si>
  <si>
    <t>VALOR DA EMENDA</t>
  </si>
  <si>
    <t>TOTAL EMPENHADO</t>
  </si>
  <si>
    <t>TOTAL LIQUIDADO</t>
  </si>
  <si>
    <t>TOTAL PAGO</t>
  </si>
  <si>
    <t>Emenda n. 202241090008 - Transferência Especial (José Ricardo)</t>
  </si>
  <si>
    <t>Emenda n. 202241370017 - Transferência Especial (Plínio Valério)</t>
  </si>
  <si>
    <t>Emenda n. 202341370004 - Transferência Especial (Plínio Valério)</t>
  </si>
  <si>
    <t>Emenda n. 202337940001 - Transferência Especial (Omar Aziz)</t>
  </si>
  <si>
    <t>Execução das Transferências Especiais da União - Emendas indicadas entre 2021 e 2024</t>
  </si>
  <si>
    <t>2024NE01747 - NALE CONSTRUTORA LTDA</t>
  </si>
  <si>
    <t>2024NE01691 - RENOVA CONNECT GESTÃO DE DRENAGEM PLUVIAL LTDA</t>
  </si>
  <si>
    <t>2024NE00742 - MF PRODUÇÕES ARTISTICAS E EVENTOS LTDA</t>
  </si>
  <si>
    <t>2024NE00743 - MF PRODUÇÕES ARTISTICAS E EVENTOS LTDA</t>
  </si>
  <si>
    <t>Repasse para o Instituto de Assist. Social, Saúde e Educação e Centro de Referência de Amparo à Mulher Mãe Célia Colares.</t>
  </si>
  <si>
    <t>Aquisição de equipamentos e material permanente.</t>
  </si>
  <si>
    <t>Aquisição de equipamentos.</t>
  </si>
  <si>
    <t>Emenda n. 202241090004 - Transferência Especial (José Ricardo)</t>
  </si>
  <si>
    <t>Repasse para a Obra Social Nossa Senhora da Glória - Fazenda da Esperança.</t>
  </si>
  <si>
    <t>Repasse para a Associação de Apoio Lar de Vitórias.</t>
  </si>
  <si>
    <t>Emenda n. 202437940002 - Transferência Especial (Omar Aziz)</t>
  </si>
  <si>
    <t>Pavimentação viária.</t>
  </si>
  <si>
    <t>Apoio à realização do evento Romaria das Águas.</t>
  </si>
  <si>
    <t>2024NE02318 - NALE CONSTRUTORA LTDA</t>
  </si>
  <si>
    <t>-</t>
  </si>
  <si>
    <t>Informação atualizada até 21/05/2025 às 15h10</t>
  </si>
  <si>
    <t>Emenda n. 202441370005 - Transferência Especial (Plínio Valério)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</si>
</sst>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[Red]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3D64"/>
        <bgColor theme="4"/>
      </patternFill>
    </fill>
    <fill>
      <patternFill patternType="solid">
        <fgColor rgb="FF153D64"/>
        <bgColor indexed="64"/>
      </patternFill>
    </fill>
    <fill>
      <patternFill patternType="solid">
        <fgColor rgb="FFDAE9F8"/>
        <bgColor indexed="64"/>
      </patternFill>
    </fill>
  </fills>
  <borders count="6">
    <border>
      <left/>
      <right/>
      <top/>
      <bottom/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5117038483843"/>
      </top>
      <bottom style="thin">
        <color theme="8" tint="0.79995117038483843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4" tint="-0.249977111117893"/>
      </top>
      <bottom style="thin">
        <color theme="8" tint="0.79995117038483843"/>
      </bottom>
      <diagonal/>
    </border>
    <border>
      <left/>
      <right/>
      <top style="thin">
        <color theme="8" tint="0.79992065187536243"/>
      </top>
      <bottom style="thin">
        <color theme="8" tint="0.79992065187536243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2065187536243"/>
      </top>
      <bottom style="thin">
        <color theme="8" tint="0.7999206518753624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3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43" fontId="2" fillId="5" borderId="4" xfId="0" applyNumberFormat="1" applyFont="1" applyFill="1" applyBorder="1" applyAlignment="1">
      <alignment vertical="center"/>
    </xf>
    <xf numFmtId="164" fontId="2" fillId="5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43" fontId="2" fillId="2" borderId="4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43" fontId="2" fillId="5" borderId="4" xfId="0" applyNumberFormat="1" applyFont="1" applyFill="1" applyBorder="1" applyAlignment="1">
      <alignment vertical="center" wrapText="1"/>
    </xf>
    <xf numFmtId="43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EC22-4329-43B0-BC2C-13AC6132864F}">
  <dimension ref="A1:G80"/>
  <sheetViews>
    <sheetView showGridLines="0" tabSelected="1" zoomScale="120" zoomScaleNormal="120" workbookViewId="0">
      <pane ySplit="4" topLeftCell="A5" activePane="bottomLeft" state="frozen"/>
      <selection pane="bottomLeft" activeCell="B27" sqref="B27"/>
    </sheetView>
  </sheetViews>
  <sheetFormatPr defaultRowHeight="15" x14ac:dyDescent="0.25"/>
  <cols>
    <col min="1" max="1" width="72.42578125" style="1" customWidth="1"/>
    <col min="2" max="2" width="15.42578125" style="7" bestFit="1" customWidth="1"/>
    <col min="3" max="3" width="48.7109375" style="7" customWidth="1"/>
    <col min="4" max="6" width="15.140625" style="1" customWidth="1"/>
    <col min="7" max="16384" width="9.140625" style="1"/>
  </cols>
  <sheetData>
    <row r="1" spans="1:6" ht="18.75" x14ac:dyDescent="0.25">
      <c r="A1" s="6" t="s">
        <v>68</v>
      </c>
    </row>
    <row r="2" spans="1:6" x14ac:dyDescent="0.25">
      <c r="A2" s="23" t="s">
        <v>84</v>
      </c>
    </row>
    <row r="3" spans="1:6" ht="15.75" thickBot="1" x14ac:dyDescent="0.3"/>
    <row r="4" spans="1:6" ht="30" x14ac:dyDescent="0.25">
      <c r="A4" s="8" t="s">
        <v>59</v>
      </c>
      <c r="B4" s="10" t="s">
        <v>60</v>
      </c>
      <c r="C4" s="8" t="s">
        <v>5</v>
      </c>
      <c r="D4" s="9" t="s">
        <v>61</v>
      </c>
      <c r="E4" s="9" t="s">
        <v>62</v>
      </c>
      <c r="F4" s="9" t="s">
        <v>63</v>
      </c>
    </row>
    <row r="5" spans="1:6" x14ac:dyDescent="0.25">
      <c r="A5" s="11" t="s">
        <v>56</v>
      </c>
      <c r="B5" s="12">
        <v>839993</v>
      </c>
      <c r="C5" s="12" t="s">
        <v>6</v>
      </c>
      <c r="D5" s="13">
        <f>D6</f>
        <v>839993</v>
      </c>
      <c r="E5" s="13">
        <f t="shared" ref="E5:F5" si="0">E6</f>
        <v>839993</v>
      </c>
      <c r="F5" s="13">
        <f t="shared" si="0"/>
        <v>839993</v>
      </c>
    </row>
    <row r="6" spans="1:6" x14ac:dyDescent="0.25">
      <c r="A6" s="14" t="s">
        <v>2</v>
      </c>
      <c r="B6" s="15"/>
      <c r="C6" s="15"/>
      <c r="D6" s="16">
        <f>SUM(D7:D8)</f>
        <v>839993</v>
      </c>
      <c r="E6" s="16">
        <f t="shared" ref="E6:F6" si="1">SUM(E7:E8)</f>
        <v>839993</v>
      </c>
      <c r="F6" s="16">
        <f t="shared" si="1"/>
        <v>839993</v>
      </c>
    </row>
    <row r="7" spans="1:6" x14ac:dyDescent="0.25">
      <c r="A7" s="17" t="s">
        <v>23</v>
      </c>
      <c r="B7" s="18"/>
      <c r="C7" s="18"/>
      <c r="D7" s="22">
        <v>628857.9</v>
      </c>
      <c r="E7" s="22">
        <v>628857.9</v>
      </c>
      <c r="F7" s="22">
        <f>554484.17+74373.73</f>
        <v>628857.9</v>
      </c>
    </row>
    <row r="8" spans="1:6" x14ac:dyDescent="0.25">
      <c r="A8" s="17" t="s">
        <v>24</v>
      </c>
      <c r="B8" s="18"/>
      <c r="C8" s="18"/>
      <c r="D8" s="22">
        <v>211135.1</v>
      </c>
      <c r="E8" s="22">
        <v>211135.1</v>
      </c>
      <c r="F8" s="22">
        <v>211135.1</v>
      </c>
    </row>
    <row r="9" spans="1:6" customFormat="1" x14ac:dyDescent="0.25">
      <c r="A9" s="19" t="s">
        <v>58</v>
      </c>
      <c r="B9" s="12">
        <v>300000</v>
      </c>
      <c r="C9" s="12" t="s">
        <v>75</v>
      </c>
      <c r="D9" s="13">
        <f>D10</f>
        <v>378178.43000000005</v>
      </c>
      <c r="E9" s="13">
        <f t="shared" ref="E9:F9" si="2">E10</f>
        <v>176193.86</v>
      </c>
      <c r="F9" s="13">
        <f t="shared" si="2"/>
        <v>176193.86</v>
      </c>
    </row>
    <row r="10" spans="1:6" customFormat="1" x14ac:dyDescent="0.25">
      <c r="A10" s="14" t="s">
        <v>0</v>
      </c>
      <c r="B10" s="15"/>
      <c r="C10" s="15"/>
      <c r="D10" s="16">
        <f>SUM(D11:D17)</f>
        <v>378178.43000000005</v>
      </c>
      <c r="E10" s="16">
        <f>SUM(E11:E17)</f>
        <v>176193.86</v>
      </c>
      <c r="F10" s="16">
        <f t="shared" ref="F10" si="3">SUM(F11:F17)</f>
        <v>176193.86</v>
      </c>
    </row>
    <row r="11" spans="1:6" customFormat="1" x14ac:dyDescent="0.25">
      <c r="A11" s="17" t="s">
        <v>41</v>
      </c>
      <c r="B11" s="21"/>
      <c r="C11" s="21"/>
      <c r="D11" s="22">
        <v>98560</v>
      </c>
      <c r="E11" s="22">
        <v>0</v>
      </c>
      <c r="F11" s="22">
        <v>0</v>
      </c>
    </row>
    <row r="12" spans="1:6" customFormat="1" x14ac:dyDescent="0.25">
      <c r="A12" s="17" t="s">
        <v>42</v>
      </c>
      <c r="B12" s="21"/>
      <c r="C12" s="21"/>
      <c r="D12" s="22">
        <v>73700</v>
      </c>
      <c r="E12" s="22">
        <v>0</v>
      </c>
      <c r="F12" s="22">
        <v>0</v>
      </c>
    </row>
    <row r="13" spans="1:6" customFormat="1" x14ac:dyDescent="0.25">
      <c r="A13" s="17" t="s">
        <v>43</v>
      </c>
      <c r="B13" s="21"/>
      <c r="C13" s="21"/>
      <c r="D13" s="22">
        <v>39578</v>
      </c>
      <c r="E13" s="22">
        <v>39578</v>
      </c>
      <c r="F13" s="22">
        <v>39578</v>
      </c>
    </row>
    <row r="14" spans="1:6" customFormat="1" x14ac:dyDescent="0.25">
      <c r="A14" s="17" t="s">
        <v>44</v>
      </c>
      <c r="B14" s="21"/>
      <c r="C14" s="21"/>
      <c r="D14" s="22">
        <v>14784</v>
      </c>
      <c r="E14" s="22">
        <v>0</v>
      </c>
      <c r="F14" s="22">
        <v>0</v>
      </c>
    </row>
    <row r="15" spans="1:6" customFormat="1" x14ac:dyDescent="0.25">
      <c r="A15" s="17" t="s">
        <v>50</v>
      </c>
      <c r="B15" s="21"/>
      <c r="C15" s="21"/>
      <c r="D15" s="22">
        <v>133399.76999999999</v>
      </c>
      <c r="E15" s="22">
        <v>133399.76999999999</v>
      </c>
      <c r="F15" s="22">
        <v>133399.76999999999</v>
      </c>
    </row>
    <row r="16" spans="1:6" customFormat="1" x14ac:dyDescent="0.25">
      <c r="A16" s="17" t="s">
        <v>51</v>
      </c>
      <c r="B16" s="21"/>
      <c r="C16" s="21"/>
      <c r="D16" s="22">
        <v>14940.57</v>
      </c>
      <c r="E16" s="22">
        <v>0</v>
      </c>
      <c r="F16" s="22">
        <v>0</v>
      </c>
    </row>
    <row r="17" spans="1:6" customFormat="1" x14ac:dyDescent="0.25">
      <c r="A17" s="17" t="s">
        <v>52</v>
      </c>
      <c r="B17" s="21"/>
      <c r="C17" s="21"/>
      <c r="D17" s="22">
        <v>3216.09</v>
      </c>
      <c r="E17" s="22">
        <v>3216.09</v>
      </c>
      <c r="F17" s="22">
        <v>3216.09</v>
      </c>
    </row>
    <row r="18" spans="1:6" ht="45" x14ac:dyDescent="0.25">
      <c r="A18" s="19" t="s">
        <v>57</v>
      </c>
      <c r="B18" s="12">
        <v>250000</v>
      </c>
      <c r="C18" s="20" t="s">
        <v>73</v>
      </c>
      <c r="D18" s="13">
        <f>D19</f>
        <v>250000</v>
      </c>
      <c r="E18" s="13">
        <f t="shared" ref="E18:F18" si="4">E19</f>
        <v>250000</v>
      </c>
      <c r="F18" s="13">
        <f t="shared" si="4"/>
        <v>250000</v>
      </c>
    </row>
    <row r="19" spans="1:6" x14ac:dyDescent="0.25">
      <c r="A19" s="14" t="s">
        <v>1</v>
      </c>
      <c r="B19" s="15"/>
      <c r="C19" s="15"/>
      <c r="D19" s="16">
        <f>SUM(D20:D21)</f>
        <v>250000</v>
      </c>
      <c r="E19" s="16">
        <f t="shared" ref="E19:F19" si="5">SUM(E20:E21)</f>
        <v>250000</v>
      </c>
      <c r="F19" s="16">
        <f t="shared" si="5"/>
        <v>250000</v>
      </c>
    </row>
    <row r="20" spans="1:6" x14ac:dyDescent="0.25">
      <c r="A20" s="17" t="s">
        <v>10</v>
      </c>
      <c r="B20" s="21"/>
      <c r="C20" s="21"/>
      <c r="D20" s="22">
        <v>150000</v>
      </c>
      <c r="E20" s="22">
        <v>150000</v>
      </c>
      <c r="F20" s="22">
        <v>150000</v>
      </c>
    </row>
    <row r="21" spans="1:6" x14ac:dyDescent="0.25">
      <c r="A21" s="17" t="s">
        <v>11</v>
      </c>
      <c r="B21" s="21"/>
      <c r="C21" s="21"/>
      <c r="D21" s="22">
        <v>100000</v>
      </c>
      <c r="E21" s="22">
        <v>100000</v>
      </c>
      <c r="F21" s="22">
        <v>100000</v>
      </c>
    </row>
    <row r="22" spans="1:6" x14ac:dyDescent="0.25">
      <c r="A22" s="19" t="s">
        <v>57</v>
      </c>
      <c r="B22" s="12">
        <v>920000</v>
      </c>
      <c r="C22" s="20" t="s">
        <v>74</v>
      </c>
      <c r="D22" s="13">
        <f>D23</f>
        <v>919384.77</v>
      </c>
      <c r="E22" s="13">
        <f t="shared" ref="E22:F22" si="6">E23</f>
        <v>919384.77</v>
      </c>
      <c r="F22" s="13">
        <f t="shared" si="6"/>
        <v>919384.77</v>
      </c>
    </row>
    <row r="23" spans="1:6" x14ac:dyDescent="0.25">
      <c r="A23" s="14" t="s">
        <v>1</v>
      </c>
      <c r="B23" s="15"/>
      <c r="C23" s="15"/>
      <c r="D23" s="16">
        <f>SUM(D24:D50)</f>
        <v>919384.77</v>
      </c>
      <c r="E23" s="16">
        <f t="shared" ref="E23:F23" si="7">SUM(E24:E50)</f>
        <v>919384.77</v>
      </c>
      <c r="F23" s="16">
        <f t="shared" si="7"/>
        <v>919384.77</v>
      </c>
    </row>
    <row r="24" spans="1:6" x14ac:dyDescent="0.25">
      <c r="A24" s="17" t="s">
        <v>12</v>
      </c>
      <c r="B24" s="21"/>
      <c r="C24" s="21"/>
      <c r="D24" s="22">
        <v>1458</v>
      </c>
      <c r="E24" s="22">
        <v>1458</v>
      </c>
      <c r="F24" s="22">
        <v>1458</v>
      </c>
    </row>
    <row r="25" spans="1:6" x14ac:dyDescent="0.25">
      <c r="A25" s="17" t="s">
        <v>13</v>
      </c>
      <c r="B25" s="21"/>
      <c r="C25" s="21"/>
      <c r="D25" s="22">
        <v>21800</v>
      </c>
      <c r="E25" s="22">
        <v>21800</v>
      </c>
      <c r="F25" s="22">
        <v>21800</v>
      </c>
    </row>
    <row r="26" spans="1:6" x14ac:dyDescent="0.25">
      <c r="A26" s="17" t="s">
        <v>14</v>
      </c>
      <c r="B26" s="21"/>
      <c r="C26" s="21"/>
      <c r="D26" s="22">
        <v>3167.2</v>
      </c>
      <c r="E26" s="22">
        <v>3167.2</v>
      </c>
      <c r="F26" s="22">
        <v>3167.2</v>
      </c>
    </row>
    <row r="27" spans="1:6" x14ac:dyDescent="0.25">
      <c r="A27" s="17" t="s">
        <v>15</v>
      </c>
      <c r="B27" s="21"/>
      <c r="C27" s="21"/>
      <c r="D27" s="22">
        <v>9000</v>
      </c>
      <c r="E27" s="22">
        <v>9000</v>
      </c>
      <c r="F27" s="22">
        <v>9000</v>
      </c>
    </row>
    <row r="28" spans="1:6" x14ac:dyDescent="0.25">
      <c r="A28" s="17" t="s">
        <v>16</v>
      </c>
      <c r="B28" s="21"/>
      <c r="C28" s="21"/>
      <c r="D28" s="22">
        <v>20541.5</v>
      </c>
      <c r="E28" s="22">
        <v>20541.5</v>
      </c>
      <c r="F28" s="22">
        <v>20541.5</v>
      </c>
    </row>
    <row r="29" spans="1:6" x14ac:dyDescent="0.25">
      <c r="A29" s="17" t="s">
        <v>17</v>
      </c>
      <c r="B29" s="21"/>
      <c r="C29" s="21"/>
      <c r="D29" s="22">
        <v>1193.8</v>
      </c>
      <c r="E29" s="22">
        <v>1193.8</v>
      </c>
      <c r="F29" s="22">
        <v>1193.8</v>
      </c>
    </row>
    <row r="30" spans="1:6" x14ac:dyDescent="0.25">
      <c r="A30" s="17" t="s">
        <v>18</v>
      </c>
      <c r="B30" s="21"/>
      <c r="C30" s="21"/>
      <c r="D30" s="22">
        <v>13140</v>
      </c>
      <c r="E30" s="22">
        <v>13140</v>
      </c>
      <c r="F30" s="22">
        <v>13140</v>
      </c>
    </row>
    <row r="31" spans="1:6" x14ac:dyDescent="0.25">
      <c r="A31" s="17" t="s">
        <v>19</v>
      </c>
      <c r="B31" s="21"/>
      <c r="C31" s="21"/>
      <c r="D31" s="22">
        <v>2475</v>
      </c>
      <c r="E31" s="22">
        <v>2475</v>
      </c>
      <c r="F31" s="22">
        <v>2475</v>
      </c>
    </row>
    <row r="32" spans="1:6" x14ac:dyDescent="0.25">
      <c r="A32" s="17" t="s">
        <v>20</v>
      </c>
      <c r="B32" s="21"/>
      <c r="C32" s="21"/>
      <c r="D32" s="22">
        <v>10800</v>
      </c>
      <c r="E32" s="22">
        <v>10800</v>
      </c>
      <c r="F32" s="22">
        <v>10800</v>
      </c>
    </row>
    <row r="33" spans="1:6" x14ac:dyDescent="0.25">
      <c r="A33" s="17" t="s">
        <v>21</v>
      </c>
      <c r="B33" s="21"/>
      <c r="C33" s="21"/>
      <c r="D33" s="22">
        <v>9599.9699999999993</v>
      </c>
      <c r="E33" s="22">
        <v>9599.9699999999993</v>
      </c>
      <c r="F33" s="22">
        <v>9599.9699999999993</v>
      </c>
    </row>
    <row r="34" spans="1:6" x14ac:dyDescent="0.25">
      <c r="A34" s="17" t="s">
        <v>22</v>
      </c>
      <c r="B34" s="21"/>
      <c r="C34" s="21"/>
      <c r="D34" s="22">
        <v>376</v>
      </c>
      <c r="E34" s="22">
        <v>376</v>
      </c>
      <c r="F34" s="22">
        <v>376</v>
      </c>
    </row>
    <row r="35" spans="1:6" x14ac:dyDescent="0.25">
      <c r="A35" s="17" t="s">
        <v>25</v>
      </c>
      <c r="B35" s="21"/>
      <c r="C35" s="21"/>
      <c r="D35" s="22">
        <v>279300</v>
      </c>
      <c r="E35" s="22">
        <v>279300</v>
      </c>
      <c r="F35" s="22">
        <v>279300</v>
      </c>
    </row>
    <row r="36" spans="1:6" x14ac:dyDescent="0.25">
      <c r="A36" s="17" t="s">
        <v>26</v>
      </c>
      <c r="B36" s="21"/>
      <c r="C36" s="21"/>
      <c r="D36" s="22">
        <v>275250</v>
      </c>
      <c r="E36" s="22">
        <v>275250</v>
      </c>
      <c r="F36" s="22">
        <v>275250</v>
      </c>
    </row>
    <row r="37" spans="1:6" x14ac:dyDescent="0.25">
      <c r="A37" s="17" t="s">
        <v>27</v>
      </c>
      <c r="B37" s="21"/>
      <c r="C37" s="21"/>
      <c r="D37" s="22">
        <v>94161.3</v>
      </c>
      <c r="E37" s="22">
        <v>94161.3</v>
      </c>
      <c r="F37" s="22">
        <v>94161.3</v>
      </c>
    </row>
    <row r="38" spans="1:6" x14ac:dyDescent="0.25">
      <c r="A38" s="17" t="s">
        <v>28</v>
      </c>
      <c r="B38" s="21"/>
      <c r="C38" s="21"/>
      <c r="D38" s="22">
        <v>58201</v>
      </c>
      <c r="E38" s="22">
        <v>58201</v>
      </c>
      <c r="F38" s="22">
        <v>58201</v>
      </c>
    </row>
    <row r="39" spans="1:6" x14ac:dyDescent="0.25">
      <c r="A39" s="17" t="s">
        <v>29</v>
      </c>
      <c r="B39" s="21"/>
      <c r="C39" s="21"/>
      <c r="D39" s="22">
        <v>32520</v>
      </c>
      <c r="E39" s="22">
        <v>32520</v>
      </c>
      <c r="F39" s="22">
        <v>32520</v>
      </c>
    </row>
    <row r="40" spans="1:6" x14ac:dyDescent="0.25">
      <c r="A40" s="17" t="s">
        <v>30</v>
      </c>
      <c r="B40" s="21"/>
      <c r="C40" s="21"/>
      <c r="D40" s="22">
        <v>17990</v>
      </c>
      <c r="E40" s="22">
        <v>17990</v>
      </c>
      <c r="F40" s="22">
        <v>17990</v>
      </c>
    </row>
    <row r="41" spans="1:6" x14ac:dyDescent="0.25">
      <c r="A41" s="17" t="s">
        <v>31</v>
      </c>
      <c r="B41" s="21"/>
      <c r="C41" s="21"/>
      <c r="D41" s="22">
        <v>14000</v>
      </c>
      <c r="E41" s="22">
        <v>14000</v>
      </c>
      <c r="F41" s="22">
        <v>14000</v>
      </c>
    </row>
    <row r="42" spans="1:6" x14ac:dyDescent="0.25">
      <c r="A42" s="17" t="s">
        <v>32</v>
      </c>
      <c r="B42" s="21"/>
      <c r="C42" s="21"/>
      <c r="D42" s="22">
        <v>12900</v>
      </c>
      <c r="E42" s="22">
        <v>12900</v>
      </c>
      <c r="F42" s="22">
        <v>12900</v>
      </c>
    </row>
    <row r="43" spans="1:6" x14ac:dyDescent="0.25">
      <c r="A43" s="17" t="s">
        <v>33</v>
      </c>
      <c r="B43" s="21"/>
      <c r="C43" s="21"/>
      <c r="D43" s="22">
        <v>11682</v>
      </c>
      <c r="E43" s="22">
        <v>11682</v>
      </c>
      <c r="F43" s="22">
        <v>11682</v>
      </c>
    </row>
    <row r="44" spans="1:6" x14ac:dyDescent="0.25">
      <c r="A44" s="17" t="s">
        <v>34</v>
      </c>
      <c r="B44" s="21"/>
      <c r="C44" s="21"/>
      <c r="D44" s="22">
        <v>10800</v>
      </c>
      <c r="E44" s="22">
        <v>10800</v>
      </c>
      <c r="F44" s="22">
        <v>10800</v>
      </c>
    </row>
    <row r="45" spans="1:6" x14ac:dyDescent="0.25">
      <c r="A45" s="17" t="s">
        <v>35</v>
      </c>
      <c r="B45" s="21"/>
      <c r="C45" s="21"/>
      <c r="D45" s="22">
        <v>7594</v>
      </c>
      <c r="E45" s="22">
        <v>7594</v>
      </c>
      <c r="F45" s="22">
        <v>7594</v>
      </c>
    </row>
    <row r="46" spans="1:6" x14ac:dyDescent="0.25">
      <c r="A46" s="17" t="s">
        <v>36</v>
      </c>
      <c r="B46" s="21"/>
      <c r="C46" s="21"/>
      <c r="D46" s="22">
        <v>3797</v>
      </c>
      <c r="E46" s="22">
        <v>3797</v>
      </c>
      <c r="F46" s="22">
        <v>3797</v>
      </c>
    </row>
    <row r="47" spans="1:6" x14ac:dyDescent="0.25">
      <c r="A47" s="17" t="s">
        <v>37</v>
      </c>
      <c r="B47" s="21"/>
      <c r="C47" s="21"/>
      <c r="D47" s="22">
        <v>3000</v>
      </c>
      <c r="E47" s="22">
        <v>3000</v>
      </c>
      <c r="F47" s="22">
        <v>3000</v>
      </c>
    </row>
    <row r="48" spans="1:6" x14ac:dyDescent="0.25">
      <c r="A48" s="17" t="s">
        <v>38</v>
      </c>
      <c r="B48" s="21"/>
      <c r="C48" s="21"/>
      <c r="D48" s="22">
        <v>2800</v>
      </c>
      <c r="E48" s="22">
        <v>2800</v>
      </c>
      <c r="F48" s="22">
        <v>2800</v>
      </c>
    </row>
    <row r="49" spans="1:7" x14ac:dyDescent="0.25">
      <c r="A49" s="17" t="s">
        <v>39</v>
      </c>
      <c r="B49" s="21"/>
      <c r="C49" s="21"/>
      <c r="D49" s="22">
        <v>1538</v>
      </c>
      <c r="E49" s="22">
        <v>1538</v>
      </c>
      <c r="F49" s="22">
        <v>1538</v>
      </c>
    </row>
    <row r="50" spans="1:7" x14ac:dyDescent="0.25">
      <c r="A50" s="17" t="s">
        <v>40</v>
      </c>
      <c r="B50" s="21"/>
      <c r="C50" s="21"/>
      <c r="D50" s="22">
        <v>300</v>
      </c>
      <c r="E50" s="22">
        <v>300</v>
      </c>
      <c r="F50" s="22">
        <v>300</v>
      </c>
    </row>
    <row r="51" spans="1:7" x14ac:dyDescent="0.25">
      <c r="A51" s="19" t="s">
        <v>76</v>
      </c>
      <c r="B51" s="12">
        <v>300000</v>
      </c>
      <c r="C51" s="20" t="s">
        <v>74</v>
      </c>
      <c r="D51" s="13">
        <f>D52</f>
        <v>0</v>
      </c>
      <c r="E51" s="13">
        <f t="shared" ref="E51:F51" si="8">E52</f>
        <v>0</v>
      </c>
      <c r="F51" s="13">
        <f t="shared" si="8"/>
        <v>0</v>
      </c>
    </row>
    <row r="52" spans="1:7" x14ac:dyDescent="0.25">
      <c r="A52" s="17" t="s">
        <v>83</v>
      </c>
      <c r="B52" s="21"/>
      <c r="C52" s="21"/>
      <c r="D52" s="22">
        <v>0</v>
      </c>
      <c r="E52" s="22">
        <v>0</v>
      </c>
      <c r="F52" s="22">
        <v>0</v>
      </c>
    </row>
    <row r="53" spans="1:7" customFormat="1" x14ac:dyDescent="0.25">
      <c r="A53" s="11" t="s">
        <v>64</v>
      </c>
      <c r="B53" s="12">
        <v>150000</v>
      </c>
      <c r="C53" s="12" t="s">
        <v>75</v>
      </c>
      <c r="D53" s="13">
        <f>D54</f>
        <v>110067.56000000001</v>
      </c>
      <c r="E53" s="13">
        <f t="shared" ref="E53:F53" si="9">E54</f>
        <v>103595.56000000001</v>
      </c>
      <c r="F53" s="13">
        <f t="shared" si="9"/>
        <v>103595.56000000001</v>
      </c>
    </row>
    <row r="54" spans="1:7" customFormat="1" x14ac:dyDescent="0.25">
      <c r="A54" s="14" t="s">
        <v>0</v>
      </c>
      <c r="B54" s="15"/>
      <c r="C54" s="15"/>
      <c r="D54" s="16">
        <f>SUM(D55:D59)</f>
        <v>110067.56000000001</v>
      </c>
      <c r="E54" s="16">
        <f t="shared" ref="E54:F54" si="10">SUM(E55:E59)</f>
        <v>103595.56000000001</v>
      </c>
      <c r="F54" s="16">
        <f t="shared" si="10"/>
        <v>103595.56000000001</v>
      </c>
    </row>
    <row r="55" spans="1:7" customFormat="1" x14ac:dyDescent="0.25">
      <c r="A55" s="17" t="s">
        <v>45</v>
      </c>
      <c r="B55" s="21"/>
      <c r="C55" s="21"/>
      <c r="D55" s="22">
        <v>19250</v>
      </c>
      <c r="E55" s="22">
        <v>19250</v>
      </c>
      <c r="F55" s="22">
        <v>19250</v>
      </c>
    </row>
    <row r="56" spans="1:7" customFormat="1" x14ac:dyDescent="0.25">
      <c r="A56" s="17" t="s">
        <v>46</v>
      </c>
      <c r="B56" s="21"/>
      <c r="C56" s="21"/>
      <c r="D56" s="22">
        <v>3350</v>
      </c>
      <c r="E56" s="22">
        <v>3350</v>
      </c>
      <c r="F56" s="22">
        <v>3350</v>
      </c>
    </row>
    <row r="57" spans="1:7" customFormat="1" x14ac:dyDescent="0.25">
      <c r="A57" s="17" t="s">
        <v>53</v>
      </c>
      <c r="B57" s="21"/>
      <c r="C57" s="21"/>
      <c r="D57" s="22">
        <v>78696.600000000006</v>
      </c>
      <c r="E57" s="22">
        <v>78696.600000000006</v>
      </c>
      <c r="F57" s="22">
        <v>78696.600000000006</v>
      </c>
    </row>
    <row r="58" spans="1:7" customFormat="1" x14ac:dyDescent="0.25">
      <c r="A58" s="17" t="s">
        <v>54</v>
      </c>
      <c r="B58" s="21"/>
      <c r="C58" s="21"/>
      <c r="D58" s="22">
        <v>6472</v>
      </c>
      <c r="E58" s="22">
        <v>0</v>
      </c>
      <c r="F58" s="22">
        <v>0</v>
      </c>
    </row>
    <row r="59" spans="1:7" customFormat="1" x14ac:dyDescent="0.25">
      <c r="A59" s="17" t="s">
        <v>55</v>
      </c>
      <c r="B59" s="21"/>
      <c r="C59" s="21"/>
      <c r="D59" s="22">
        <v>2298.96</v>
      </c>
      <c r="E59" s="22">
        <v>2298.96</v>
      </c>
      <c r="F59" s="22">
        <v>2298.96</v>
      </c>
    </row>
    <row r="60" spans="1:7" customFormat="1" ht="30" x14ac:dyDescent="0.25">
      <c r="A60" s="11" t="s">
        <v>65</v>
      </c>
      <c r="B60" s="12">
        <v>730000</v>
      </c>
      <c r="C60" s="20" t="s">
        <v>77</v>
      </c>
      <c r="D60" s="13">
        <f>D61</f>
        <v>730000</v>
      </c>
      <c r="E60" s="13">
        <f t="shared" ref="E60:F60" si="11">E61</f>
        <v>730000</v>
      </c>
      <c r="F60" s="13">
        <f t="shared" si="11"/>
        <v>730000</v>
      </c>
    </row>
    <row r="61" spans="1:7" customFormat="1" x14ac:dyDescent="0.25">
      <c r="A61" s="14" t="s">
        <v>0</v>
      </c>
      <c r="B61" s="15"/>
      <c r="C61" s="15"/>
      <c r="D61" s="16">
        <f>SUM(D62)</f>
        <v>730000</v>
      </c>
      <c r="E61" s="16">
        <f t="shared" ref="E61:F61" si="12">SUM(E62)</f>
        <v>730000</v>
      </c>
      <c r="F61" s="16">
        <f t="shared" si="12"/>
        <v>730000</v>
      </c>
    </row>
    <row r="62" spans="1:7" customFormat="1" x14ac:dyDescent="0.25">
      <c r="A62" s="17" t="s">
        <v>47</v>
      </c>
      <c r="B62" s="21"/>
      <c r="C62" s="21"/>
      <c r="D62" s="22">
        <v>730000</v>
      </c>
      <c r="E62" s="22">
        <v>730000</v>
      </c>
      <c r="F62" s="22">
        <v>730000</v>
      </c>
    </row>
    <row r="63" spans="1:7" customFormat="1" x14ac:dyDescent="0.25">
      <c r="A63" s="11" t="s">
        <v>67</v>
      </c>
      <c r="B63" s="12">
        <v>2000000</v>
      </c>
      <c r="C63" s="12" t="s">
        <v>7</v>
      </c>
      <c r="D63" s="13">
        <f>D64</f>
        <v>1422538.04</v>
      </c>
      <c r="E63" s="13">
        <f t="shared" ref="E63:F63" si="13">E64</f>
        <v>1153017.8799999999</v>
      </c>
      <c r="F63" s="13">
        <f t="shared" si="13"/>
        <v>1153017.8799999999</v>
      </c>
      <c r="G63" s="1"/>
    </row>
    <row r="64" spans="1:7" customFormat="1" x14ac:dyDescent="0.25">
      <c r="A64" s="14" t="s">
        <v>4</v>
      </c>
      <c r="B64" s="15"/>
      <c r="C64" s="15"/>
      <c r="D64" s="16">
        <f>SUM(D65)</f>
        <v>1422538.04</v>
      </c>
      <c r="E64" s="16">
        <f t="shared" ref="E64:F64" si="14">SUM(E65)</f>
        <v>1153017.8799999999</v>
      </c>
      <c r="F64" s="16">
        <f t="shared" si="14"/>
        <v>1153017.8799999999</v>
      </c>
    </row>
    <row r="65" spans="1:7" customFormat="1" x14ac:dyDescent="0.25">
      <c r="A65" s="17" t="s">
        <v>49</v>
      </c>
      <c r="B65" s="21"/>
      <c r="C65" s="21"/>
      <c r="D65" s="22">
        <v>1422538.04</v>
      </c>
      <c r="E65" s="22">
        <v>1153017.8799999999</v>
      </c>
      <c r="F65" s="22">
        <v>1153017.8799999999</v>
      </c>
    </row>
    <row r="66" spans="1:7" customFormat="1" x14ac:dyDescent="0.25">
      <c r="A66" s="11" t="s">
        <v>66</v>
      </c>
      <c r="B66" s="12">
        <v>400000</v>
      </c>
      <c r="C66" s="20" t="s">
        <v>78</v>
      </c>
      <c r="D66" s="13">
        <f>D67</f>
        <v>400000</v>
      </c>
      <c r="E66" s="13">
        <f t="shared" ref="E66:F66" si="15">E67</f>
        <v>400000</v>
      </c>
      <c r="F66" s="13">
        <f t="shared" si="15"/>
        <v>400000</v>
      </c>
    </row>
    <row r="67" spans="1:7" customFormat="1" x14ac:dyDescent="0.25">
      <c r="A67" s="14" t="s">
        <v>1</v>
      </c>
      <c r="B67" s="15"/>
      <c r="C67" s="15"/>
      <c r="D67" s="16">
        <f>SUM(D68)</f>
        <v>400000</v>
      </c>
      <c r="E67" s="16">
        <f t="shared" ref="E67:F67" si="16">SUM(E68)</f>
        <v>400000</v>
      </c>
      <c r="F67" s="16">
        <f t="shared" si="16"/>
        <v>400000</v>
      </c>
    </row>
    <row r="68" spans="1:7" customFormat="1" x14ac:dyDescent="0.25">
      <c r="A68" s="17" t="s">
        <v>48</v>
      </c>
      <c r="B68" s="21"/>
      <c r="C68" s="21"/>
      <c r="D68" s="22">
        <v>400000</v>
      </c>
      <c r="E68" s="22">
        <v>400000</v>
      </c>
      <c r="F68" s="22">
        <v>400000</v>
      </c>
    </row>
    <row r="69" spans="1:7" customFormat="1" x14ac:dyDescent="0.25">
      <c r="A69" s="11" t="s">
        <v>79</v>
      </c>
      <c r="B69" s="12">
        <v>11500000</v>
      </c>
      <c r="C69" s="20"/>
      <c r="D69" s="13">
        <f>SUM(D70,D74)</f>
        <v>9999752.7300000004</v>
      </c>
      <c r="E69" s="13">
        <f>SUM(E70,E74)</f>
        <v>9999752.7300000004</v>
      </c>
      <c r="F69" s="13">
        <f>SUM(F70,F74)</f>
        <v>9999752.7300000004</v>
      </c>
    </row>
    <row r="70" spans="1:7" customFormat="1" x14ac:dyDescent="0.25">
      <c r="A70" s="14" t="s">
        <v>8</v>
      </c>
      <c r="B70" s="15">
        <v>10000000</v>
      </c>
      <c r="C70" s="15" t="s">
        <v>80</v>
      </c>
      <c r="D70" s="16">
        <f>SUM(D71:D73)</f>
        <v>9999752.7300000004</v>
      </c>
      <c r="E70" s="16">
        <f t="shared" ref="E70:F70" si="17">SUM(E71:E73)</f>
        <v>9999752.7300000004</v>
      </c>
      <c r="F70" s="16">
        <f t="shared" si="17"/>
        <v>9999752.7300000004</v>
      </c>
    </row>
    <row r="71" spans="1:7" customFormat="1" x14ac:dyDescent="0.25">
      <c r="A71" s="17" t="s">
        <v>69</v>
      </c>
      <c r="B71" s="21"/>
      <c r="C71" s="21"/>
      <c r="D71" s="22">
        <v>4115071.58</v>
      </c>
      <c r="E71" s="22">
        <v>4115071.58</v>
      </c>
      <c r="F71" s="22">
        <v>4115071.58</v>
      </c>
    </row>
    <row r="72" spans="1:7" customFormat="1" x14ac:dyDescent="0.25">
      <c r="A72" s="17" t="s">
        <v>70</v>
      </c>
      <c r="B72" s="21"/>
      <c r="C72" s="21"/>
      <c r="D72" s="22">
        <v>4002765.63</v>
      </c>
      <c r="E72" s="22">
        <v>4002765.63</v>
      </c>
      <c r="F72" s="22">
        <v>4002765.63</v>
      </c>
    </row>
    <row r="73" spans="1:7" customFormat="1" x14ac:dyDescent="0.25">
      <c r="A73" s="17" t="s">
        <v>82</v>
      </c>
      <c r="B73" s="21"/>
      <c r="C73" s="21"/>
      <c r="D73" s="22">
        <v>1881915.52</v>
      </c>
      <c r="E73" s="22">
        <v>1881915.52</v>
      </c>
      <c r="F73" s="22">
        <v>1881915.52</v>
      </c>
    </row>
    <row r="74" spans="1:7" customFormat="1" x14ac:dyDescent="0.25">
      <c r="A74" s="14" t="s">
        <v>0</v>
      </c>
      <c r="B74" s="15">
        <v>1500000</v>
      </c>
      <c r="C74" s="15"/>
      <c r="D74" s="16">
        <f>SUM(D75)</f>
        <v>0</v>
      </c>
      <c r="E74" s="16">
        <f t="shared" ref="E74:F74" si="18">SUM(E75)</f>
        <v>0</v>
      </c>
      <c r="F74" s="16">
        <f t="shared" si="18"/>
        <v>0</v>
      </c>
      <c r="G74" s="1"/>
    </row>
    <row r="75" spans="1:7" customFormat="1" x14ac:dyDescent="0.25">
      <c r="A75" s="17" t="s">
        <v>83</v>
      </c>
      <c r="B75" s="21"/>
      <c r="C75" s="21"/>
      <c r="D75" s="22">
        <v>0</v>
      </c>
      <c r="E75" s="22">
        <v>0</v>
      </c>
      <c r="F75" s="22">
        <v>0</v>
      </c>
    </row>
    <row r="76" spans="1:7" customFormat="1" x14ac:dyDescent="0.25">
      <c r="A76" s="11" t="s">
        <v>85</v>
      </c>
      <c r="B76" s="12">
        <v>350000</v>
      </c>
      <c r="C76" s="20" t="s">
        <v>81</v>
      </c>
      <c r="D76" s="13">
        <f>D77</f>
        <v>349600</v>
      </c>
      <c r="E76" s="13">
        <f t="shared" ref="E76:F76" si="19">E77</f>
        <v>349600</v>
      </c>
      <c r="F76" s="13">
        <f t="shared" si="19"/>
        <v>349600</v>
      </c>
    </row>
    <row r="77" spans="1:7" customFormat="1" x14ac:dyDescent="0.25">
      <c r="A77" s="14" t="s">
        <v>9</v>
      </c>
      <c r="B77" s="15"/>
      <c r="C77" s="15"/>
      <c r="D77" s="16">
        <f>SUM(D78:D79)</f>
        <v>349600</v>
      </c>
      <c r="E77" s="16">
        <f t="shared" ref="E77:F77" si="20">SUM(E78:E79)</f>
        <v>349600</v>
      </c>
      <c r="F77" s="16">
        <f t="shared" si="20"/>
        <v>349600</v>
      </c>
    </row>
    <row r="78" spans="1:7" customFormat="1" x14ac:dyDescent="0.25">
      <c r="A78" s="17" t="s">
        <v>71</v>
      </c>
      <c r="B78" s="21"/>
      <c r="C78" s="21"/>
      <c r="D78" s="22">
        <v>253600</v>
      </c>
      <c r="E78" s="22">
        <v>253600</v>
      </c>
      <c r="F78" s="22">
        <v>253600</v>
      </c>
    </row>
    <row r="79" spans="1:7" customFormat="1" x14ac:dyDescent="0.25">
      <c r="A79" s="17" t="s">
        <v>72</v>
      </c>
      <c r="B79" s="21"/>
      <c r="C79" s="21"/>
      <c r="D79" s="22">
        <v>96000</v>
      </c>
      <c r="E79" s="22">
        <v>96000</v>
      </c>
      <c r="F79" s="22">
        <v>96000</v>
      </c>
    </row>
    <row r="80" spans="1:7" x14ac:dyDescent="0.25">
      <c r="A80" s="2" t="s">
        <v>3</v>
      </c>
      <c r="B80" s="5">
        <f>SUM(B5,B9,B18,B22,B51,B53,B60,B66,B63,B69,B76)</f>
        <v>17739993</v>
      </c>
      <c r="C80" s="3"/>
      <c r="D80" s="4">
        <f>SUM(D5,D9,D18,D22,D51,D53,D60,D66,D63,D69,D76)</f>
        <v>15399514.530000001</v>
      </c>
      <c r="E80" s="4">
        <f>SUM(E5,E9,E18,E22,E51,E53,E60,E66,E63,E69,E76)</f>
        <v>14921537.800000001</v>
      </c>
      <c r="F80" s="4">
        <f>SUM(F5,F9,F18,F22,F51,F53,F60,F66,F63,F69,F76)</f>
        <v>14921537.800000001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TRANSF ESP 2021-2024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Catanhede Do N. Araujo</dc:creator>
  <cp:lastModifiedBy>Larissa Catanhede Do N. Araujo</cp:lastModifiedBy>
  <dcterms:created xsi:type="dcterms:W3CDTF">2024-12-02T12:22:40Z</dcterms:created>
  <dcterms:modified xsi:type="dcterms:W3CDTF">2025-05-26T18:58:46Z</dcterms:modified>
</cp:coreProperties>
</file>